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060"/>
  </bookViews>
  <sheets>
    <sheet name="Sheet1" sheetId="1" r:id="rId1"/>
    <sheet name="Sheet2" sheetId="2" r:id="rId2"/>
    <sheet name="Sheet3" sheetId="3" r:id="rId3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25377</author>
  </authors>
  <commentList>
    <comment ref="D2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项目名称</t>
        </r>
      </text>
    </comment>
    <comment ref="D3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投向领域</t>
        </r>
      </text>
    </comment>
    <comment ref="D4" authorId="0">
      <text>
        <r>
          <rPr>
            <b/>
            <sz val="9"/>
            <rFont val="宋体"/>
            <charset val="134"/>
          </rPr>
          <t>25377:本次发行金额</t>
        </r>
      </text>
    </comment>
    <comment ref="D5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建设内容</t>
        </r>
      </text>
    </comment>
    <comment ref="D11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基本信息参考</t>
        </r>
      </text>
    </comment>
    <comment ref="G14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这里的和实施方案要一致</t>
        </r>
      </text>
    </comment>
    <comment ref="D17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数据喝实施方案一致</t>
        </r>
      </text>
    </comment>
    <comment ref="L24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数据和实施方案一致</t>
        </r>
      </text>
    </comment>
  </commentList>
</comments>
</file>

<file path=xl/sharedStrings.xml><?xml version="1.0" encoding="utf-8"?>
<sst xmlns="http://schemas.openxmlformats.org/spreadsheetml/2006/main" count="254" uniqueCount="71">
  <si>
    <t>项目详细信息表</t>
  </si>
  <si>
    <t>项目名称</t>
  </si>
  <si>
    <t/>
  </si>
  <si>
    <t>川渝东北（开江县）稻渔综合种养产业集群带建设项目</t>
  </si>
  <si>
    <t>项目类型</t>
  </si>
  <si>
    <t>农林水利</t>
  </si>
  <si>
    <t>本只专项债券中用于该项目的金额</t>
  </si>
  <si>
    <t>项目简要描述</t>
  </si>
  <si>
    <t>本项目拟对2.9万亩稻渔种养基地进行改造，包括田面平整、防渗处理、安装防逃设施等，新建灌溉水渠80公里，整治破损水渠60公里，新建基地生产便道85公里，机耕道55公里，新建提灌站65个，蓄水池76座，配套建设智慧养殖及溯源平台；新建3500平方米农事服务中心，3000平方米水稻苗种繁育基地，6000平方米粮食烘干中心；购置农业机械设备。</t>
  </si>
  <si>
    <t>项目建设期</t>
  </si>
  <si>
    <t>2025.5-2028.4</t>
  </si>
  <si>
    <t>项目运营期</t>
  </si>
  <si>
    <t>2029-2041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</si>
  <si>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</si>
  <si>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</si>
  <si>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</si>
  <si>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</si>
  <si>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</si>
  <si>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r>
      <rPr>
        <sz val="12"/>
        <color theme="1"/>
        <rFont val="仿宋"/>
        <charset val="134"/>
      </rPr>
      <t>2021</t>
    </r>
    <r>
      <rPr>
        <sz val="12"/>
        <color indexed="8"/>
        <rFont val="仿宋"/>
        <charset val="134"/>
      </rPr>
      <t>年及以前年度</t>
    </r>
  </si>
  <si>
    <r>
      <rPr>
        <sz val="12"/>
        <color theme="1"/>
        <rFont val="仿宋"/>
        <charset val="134"/>
      </rPr>
      <t>2022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</si>
  <si>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2023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</si>
  <si>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2024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</si>
  <si>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2025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</si>
  <si>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2026</t>
    </r>
    <r>
      <rPr>
        <sz val="12"/>
        <color rgb="FF000000"/>
        <rFont val="仿宋"/>
        <charset val="134"/>
      </rPr>
      <t>年</t>
    </r>
  </si>
  <si>
    <r>
      <rPr>
        <sz val="12"/>
        <color theme="1"/>
        <rFont val="仿宋"/>
        <charset val="134"/>
      </rPr>
      <t>2027</t>
    </r>
    <r>
      <rPr>
        <sz val="12"/>
        <color rgb="FF000000"/>
        <rFont val="仿宋"/>
        <charset val="134"/>
      </rPr>
      <t>年</t>
    </r>
  </si>
  <si>
    <r>
      <rPr>
        <sz val="12"/>
        <color theme="1"/>
        <rFont val="仿宋"/>
        <charset val="134"/>
      </rPr>
      <t>2028</t>
    </r>
    <r>
      <rPr>
        <sz val="12"/>
        <color rgb="FF000000"/>
        <rFont val="仿宋"/>
        <charset val="134"/>
      </rPr>
      <t>年</t>
    </r>
  </si>
  <si>
    <r>
      <rPr>
        <sz val="12"/>
        <color theme="1"/>
        <rFont val="仿宋"/>
        <charset val="134"/>
      </rPr>
      <t>2029</t>
    </r>
    <r>
      <rPr>
        <sz val="12"/>
        <color rgb="FF000000"/>
        <rFont val="仿宋"/>
        <charset val="134"/>
      </rPr>
      <t>年及以后年度</t>
    </r>
  </si>
  <si>
    <t>项目总收益</t>
  </si>
  <si>
    <r>
      <rPr>
        <sz val="12"/>
        <color theme="1"/>
        <rFont val="仿宋"/>
        <charset val="134"/>
      </rPr>
      <t>2026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</si>
  <si>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2027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</si>
  <si>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2028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</si>
  <si>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2029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</si>
  <si>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2030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</si>
  <si>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2031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</si>
  <si>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2032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</si>
  <si>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2033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</si>
  <si>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2034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</si>
  <si>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2035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</si>
  <si>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2036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</si>
  <si>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2037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</si>
  <si>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2038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</si>
  <si>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2039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</si>
  <si>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2040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</si>
  <si>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2041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</si>
  <si>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2042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</si>
  <si>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2043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</si>
  <si>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2044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</si>
  <si>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2045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</si>
  <si>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2046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</si>
  <si>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2047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</si>
  <si>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2048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</si>
  <si>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2049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</si>
  <si>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2050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</si>
  <si>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2051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</si>
  <si>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2052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</si>
  <si>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2053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</si>
  <si>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2054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</si>
  <si>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2055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</si>
  <si>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2056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</si>
  <si>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2057</t>
    </r>
    <r>
      <rPr>
        <sz val="12"/>
        <color indexed="8"/>
        <rFont val="仿宋"/>
        <charset val="134"/>
      </rPr>
      <t>年</t>
    </r>
  </si>
  <si>
    <r>
      <rPr>
        <sz val="12"/>
        <rFont val="仿宋"/>
        <charset val="134"/>
      </rPr>
      <t>项目总收益</t>
    </r>
    <r>
      <rPr>
        <sz val="12"/>
        <rFont val="仿宋"/>
        <charset val="134"/>
      </rPr>
      <t>/</t>
    </r>
    <r>
      <rPr>
        <sz val="12"/>
        <rFont val="仿宋"/>
        <charset val="134"/>
      </rPr>
      <t>项目总投资</t>
    </r>
  </si>
  <si>
    <t>项目总债务融资本息</t>
  </si>
  <si>
    <r>
      <rPr>
        <sz val="12"/>
        <rFont val="仿宋"/>
        <charset val="134"/>
      </rPr>
      <t>项目总收益</t>
    </r>
    <r>
      <rPr>
        <sz val="12"/>
        <rFont val="仿宋"/>
        <charset val="134"/>
      </rPr>
      <t>/</t>
    </r>
    <r>
      <rPr>
        <sz val="12"/>
        <rFont val="仿宋"/>
        <charset val="134"/>
      </rPr>
      <t>项目总债务融资本息</t>
    </r>
  </si>
  <si>
    <t>项目总债务融资本金</t>
  </si>
  <si>
    <r>
      <rPr>
        <sz val="12"/>
        <rFont val="仿宋"/>
        <charset val="134"/>
      </rPr>
      <t>项目总收益</t>
    </r>
    <r>
      <rPr>
        <sz val="12"/>
        <rFont val="仿宋"/>
        <charset val="134"/>
      </rPr>
      <t>/</t>
    </r>
    <r>
      <rPr>
        <sz val="12"/>
        <rFont val="仿宋"/>
        <charset val="134"/>
      </rPr>
      <t>项目总债务融资本金</t>
    </r>
  </si>
  <si>
    <t>项目总地方债券融资本息</t>
  </si>
  <si>
    <r>
      <rPr>
        <sz val="12"/>
        <rFont val="仿宋"/>
        <charset val="134"/>
      </rPr>
      <t>项目总收益</t>
    </r>
    <r>
      <rPr>
        <sz val="12"/>
        <rFont val="仿宋"/>
        <charset val="134"/>
      </rPr>
      <t>/</t>
    </r>
    <r>
      <rPr>
        <sz val="12"/>
        <rFont val="仿宋"/>
        <charset val="134"/>
      </rPr>
      <t>项目总地方债券融资本息</t>
    </r>
  </si>
  <si>
    <t>项目总地方债券融资本金</t>
  </si>
  <si>
    <r>
      <rPr>
        <sz val="12"/>
        <rFont val="仿宋"/>
        <charset val="134"/>
      </rPr>
      <t>项目总收益</t>
    </r>
    <r>
      <rPr>
        <sz val="12"/>
        <rFont val="仿宋"/>
        <charset val="134"/>
      </rPr>
      <t>/</t>
    </r>
    <r>
      <rPr>
        <sz val="12"/>
        <rFont val="仿宋"/>
        <charset val="134"/>
      </rPr>
      <t>项目总地方债券融资本金</t>
    </r>
  </si>
  <si>
    <t>项目收益预测依据</t>
  </si>
  <si>
    <r>
      <rPr>
        <sz val="12"/>
        <color indexed="8"/>
        <rFont val="仿宋"/>
        <charset val="134"/>
      </rPr>
      <t>注：</t>
    </r>
    <r>
      <rPr>
        <sz val="12"/>
        <color theme="1"/>
        <rFont val="仿宋"/>
        <charset val="134"/>
      </rPr>
      <t>1.</t>
    </r>
    <r>
      <rPr>
        <sz val="12"/>
        <color indexed="8"/>
        <rFont val="仿宋"/>
        <charset val="134"/>
      </rPr>
      <t>本表中项目总收益指的是债券存续期内的项目总收益。</t>
    </r>
    <r>
      <rPr>
        <sz val="12"/>
        <color theme="1"/>
        <rFont val="仿宋"/>
        <charset val="134"/>
      </rPr>
      <t xml:space="preserve">
    2.</t>
    </r>
    <r>
      <rPr>
        <sz val="12"/>
        <color indexed="8"/>
        <rFont val="仿宋"/>
        <charset val="134"/>
      </rPr>
      <t>历史年度的项目收益填写实际数据，未来年度的项目收益填写预测数据。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</si>
</sst>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9">
    <font>
      <sz val="11"/>
      <color theme="1"/>
      <name val="宋体"/>
      <charset val="134"/>
      <scheme val="minor"/>
    </font>
    <font>
      <sz val="12"/>
      <name val="仿宋"/>
      <charset val="134"/>
    </font>
    <font>
      <b/>
      <sz val="20"/>
      <color indexed="8"/>
      <name val="仿宋"/>
      <charset val="134"/>
    </font>
    <font>
      <b/>
      <sz val="20"/>
      <color theme="1"/>
      <name val="仿宋"/>
      <charset val="134"/>
    </font>
    <font>
      <sz val="12"/>
      <color indexed="8"/>
      <name val="仿宋"/>
      <charset val="134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left" vertical="center"/>
    </xf>
    <xf numFmtId="0" fontId="5" fillId="0" borderId="1" xfId="50" applyFont="1" applyFill="1" applyBorder="1" applyAlignment="1">
      <alignment horizontal="left" vertical="center"/>
    </xf>
    <xf numFmtId="0" fontId="5" fillId="0" borderId="1" xfId="50" applyFont="1" applyFill="1" applyBorder="1" applyAlignment="1">
      <alignment horizontal="center" vertical="center"/>
    </xf>
    <xf numFmtId="0" fontId="4" fillId="0" borderId="1" xfId="50" applyNumberFormat="1" applyFont="1" applyFill="1" applyBorder="1" applyAlignment="1">
      <alignment horizontal="left" vertical="center"/>
    </xf>
    <xf numFmtId="0" fontId="5" fillId="0" borderId="1" xfId="50" applyNumberFormat="1" applyFont="1" applyFill="1" applyBorder="1" applyAlignment="1">
      <alignment horizontal="left" vertical="center"/>
    </xf>
    <xf numFmtId="176" fontId="5" fillId="0" borderId="1" xfId="50" applyNumberFormat="1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left" vertical="center" wrapText="1"/>
    </xf>
    <xf numFmtId="0" fontId="4" fillId="0" borderId="1" xfId="50" applyFont="1" applyFill="1" applyBorder="1" applyAlignment="1">
      <alignment horizontal="center" vertical="center"/>
    </xf>
    <xf numFmtId="0" fontId="5" fillId="0" borderId="2" xfId="50" applyFont="1" applyFill="1" applyBorder="1" applyAlignment="1">
      <alignment horizontal="center" vertical="center"/>
    </xf>
    <xf numFmtId="176" fontId="5" fillId="0" borderId="1" xfId="50" applyNumberFormat="1" applyFont="1" applyFill="1" applyBorder="1">
      <alignment vertical="center"/>
    </xf>
    <xf numFmtId="0" fontId="5" fillId="0" borderId="1" xfId="50" applyFont="1" applyFill="1" applyBorder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left" vertical="center" wrapText="1"/>
    </xf>
    <xf numFmtId="0" fontId="4" fillId="0" borderId="1" xfId="5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54;&#20182;&#36164;&#26009;\TIAMO\&#23452;&#23486;&#20538;&#21048;&#39033;&#30446;2024&#24180;\&#27833;&#33590;&#30456;&#20851;&#25991;&#20214;20240603\&#19968;&#26696;&#20004;&#20070;\&#26032;&#22686;&#26631;&#26679;\1-1&#12289;&#23454;&#26045;&#26041;&#26696;&#26032;&#22686;&#34920;&#26679;-&#26631;&#40644;&#37096;&#20998;&#38656;&#35201;&#26680;&#23545;&#21644;&#20462;&#25913;&#65292;&#24314;&#35758;&#26242;&#32531;&#30422;&#31456;&#65292;&#31561;&#27491;&#24335;&#35780;&#23457;&#20538;&#21048;&#30340;&#21069;2&#22825;&#20877;&#20462;&#25913;&#30422;&#3145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项目基本情况表"/>
      <sheetName val="2.项目资金需求申报信息"/>
      <sheetName val="3.项目详细信息表"/>
      <sheetName val="4、收支预算平衡表"/>
    </sheetNames>
    <sheetDataSet>
      <sheetData sheetId="0">
        <row r="20">
          <cell r="C20" t="str">
            <v>市场价格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1"/>
  <sheetViews>
    <sheetView tabSelected="1" view="pageBreakPreview" zoomScaleNormal="100" workbookViewId="0">
      <selection activeCell="D5" sqref="D5:M5"/>
    </sheetView>
  </sheetViews>
  <sheetFormatPr defaultColWidth="8.96296296296296" defaultRowHeight="15.6"/>
  <cols>
    <col min="1" max="1" width="20.3796296296296" style="1" customWidth="1"/>
    <col min="2" max="2" width="9.37962962962963" style="1" customWidth="1"/>
    <col min="3" max="3" width="12.8796296296296" style="1" customWidth="1"/>
    <col min="4" max="4" width="20.3796296296296" style="1" customWidth="1"/>
    <col min="5" max="5" width="9.7962962962963" style="1" customWidth="1"/>
    <col min="6" max="6" width="10.462962962963" style="1" customWidth="1"/>
    <col min="7" max="7" width="10.287037037037" style="1" customWidth="1"/>
    <col min="8" max="8" width="10.6666666666667" style="1" customWidth="1"/>
    <col min="9" max="9" width="13.2777777777778" style="1" customWidth="1"/>
    <col min="10" max="10" width="9.89814814814815" style="1" customWidth="1"/>
    <col min="11" max="11" width="9.37962962962963" style="1" customWidth="1"/>
    <col min="12" max="12" width="1.37962962962963" style="1" customWidth="1"/>
    <col min="13" max="13" width="17.212962962963" style="1" customWidth="1"/>
    <col min="14" max="16384" width="8.96296296296296" style="1"/>
  </cols>
  <sheetData>
    <row r="1" s="1" customFormat="1" ht="57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25" customHeight="1" spans="1:13">
      <c r="A2" s="4" t="s">
        <v>1</v>
      </c>
      <c r="B2" s="5" t="s">
        <v>2</v>
      </c>
      <c r="C2" s="5" t="s">
        <v>2</v>
      </c>
      <c r="D2" s="6" t="s">
        <v>3</v>
      </c>
      <c r="E2" s="6" t="s">
        <v>2</v>
      </c>
      <c r="F2" s="6" t="s">
        <v>2</v>
      </c>
      <c r="G2" s="6" t="s">
        <v>2</v>
      </c>
      <c r="H2" s="6" t="s">
        <v>2</v>
      </c>
      <c r="I2" s="6" t="s">
        <v>2</v>
      </c>
      <c r="J2" s="6" t="s">
        <v>2</v>
      </c>
      <c r="K2" s="6" t="s">
        <v>2</v>
      </c>
      <c r="L2" s="6" t="s">
        <v>2</v>
      </c>
      <c r="M2" s="6" t="s">
        <v>2</v>
      </c>
    </row>
    <row r="3" s="1" customFormat="1" ht="25" customHeight="1" spans="1:13">
      <c r="A3" s="7" t="s">
        <v>4</v>
      </c>
      <c r="B3" s="8"/>
      <c r="C3" s="8"/>
      <c r="D3" s="9" t="s">
        <v>5</v>
      </c>
      <c r="E3" s="9" t="s">
        <v>2</v>
      </c>
      <c r="F3" s="9" t="s">
        <v>2</v>
      </c>
      <c r="G3" s="9" t="s">
        <v>2</v>
      </c>
      <c r="H3" s="9" t="s">
        <v>2</v>
      </c>
      <c r="I3" s="9" t="s">
        <v>2</v>
      </c>
      <c r="J3" s="9" t="s">
        <v>2</v>
      </c>
      <c r="K3" s="9" t="s">
        <v>2</v>
      </c>
      <c r="L3" s="9" t="s">
        <v>2</v>
      </c>
      <c r="M3" s="9" t="s">
        <v>2</v>
      </c>
    </row>
    <row r="4" s="1" customFormat="1" ht="25" customHeight="1" spans="1:13">
      <c r="A4" s="7" t="s">
        <v>6</v>
      </c>
      <c r="B4" s="8"/>
      <c r="C4" s="8"/>
      <c r="D4" s="9">
        <v>0.65</v>
      </c>
      <c r="E4" s="9"/>
      <c r="F4" s="9"/>
      <c r="G4" s="9"/>
      <c r="H4" s="9"/>
      <c r="I4" s="9"/>
      <c r="J4" s="9"/>
      <c r="K4" s="9"/>
      <c r="L4" s="9"/>
      <c r="M4" s="9"/>
    </row>
    <row r="5" s="1" customFormat="1" ht="118" customHeight="1" spans="1:13">
      <c r="A5" s="4" t="s">
        <v>7</v>
      </c>
      <c r="B5" s="5" t="s">
        <v>2</v>
      </c>
      <c r="C5" s="5" t="s">
        <v>2</v>
      </c>
      <c r="D5" s="10" t="s">
        <v>8</v>
      </c>
      <c r="E5" s="10"/>
      <c r="F5" s="10"/>
      <c r="G5" s="10"/>
      <c r="H5" s="10"/>
      <c r="I5" s="10"/>
      <c r="J5" s="10"/>
      <c r="K5" s="10"/>
      <c r="L5" s="10"/>
      <c r="M5" s="10"/>
    </row>
    <row r="6" s="1" customFormat="1" ht="20" customHeight="1" spans="1:13">
      <c r="A6" s="4" t="s">
        <v>9</v>
      </c>
      <c r="B6" s="5" t="s">
        <v>2</v>
      </c>
      <c r="C6" s="5" t="s">
        <v>2</v>
      </c>
      <c r="D6" s="11" t="s">
        <v>10</v>
      </c>
      <c r="E6" s="6" t="s">
        <v>2</v>
      </c>
      <c r="F6" s="6" t="s">
        <v>2</v>
      </c>
      <c r="G6" s="6" t="s">
        <v>2</v>
      </c>
      <c r="H6" s="6" t="s">
        <v>2</v>
      </c>
      <c r="I6" s="6" t="s">
        <v>2</v>
      </c>
      <c r="J6" s="6" t="s">
        <v>2</v>
      </c>
      <c r="K6" s="6" t="s">
        <v>2</v>
      </c>
      <c r="L6" s="6" t="s">
        <v>2</v>
      </c>
      <c r="M6" s="6" t="s">
        <v>2</v>
      </c>
    </row>
    <row r="7" s="1" customFormat="1" ht="20" customHeight="1" spans="1:13">
      <c r="A7" s="4" t="s">
        <v>11</v>
      </c>
      <c r="B7" s="5" t="s">
        <v>2</v>
      </c>
      <c r="C7" s="5" t="s">
        <v>2</v>
      </c>
      <c r="D7" s="11" t="s">
        <v>12</v>
      </c>
      <c r="E7" s="6" t="s">
        <v>2</v>
      </c>
      <c r="F7" s="6" t="s">
        <v>2</v>
      </c>
      <c r="G7" s="6" t="s">
        <v>2</v>
      </c>
      <c r="H7" s="6" t="s">
        <v>2</v>
      </c>
      <c r="I7" s="6" t="s">
        <v>2</v>
      </c>
      <c r="J7" s="6" t="s">
        <v>2</v>
      </c>
      <c r="K7" s="6" t="s">
        <v>2</v>
      </c>
      <c r="L7" s="6" t="s">
        <v>2</v>
      </c>
      <c r="M7" s="6" t="s">
        <v>2</v>
      </c>
    </row>
    <row r="8" s="1" customFormat="1" ht="20" customHeight="1" spans="1:13">
      <c r="A8" s="4" t="s">
        <v>13</v>
      </c>
      <c r="B8" s="5" t="s">
        <v>2</v>
      </c>
      <c r="C8" s="5" t="s">
        <v>2</v>
      </c>
      <c r="D8" s="9">
        <f>D9+D10+D11</f>
        <v>4.6</v>
      </c>
      <c r="E8" s="9" t="s">
        <v>2</v>
      </c>
      <c r="F8" s="9" t="s">
        <v>2</v>
      </c>
      <c r="G8" s="9" t="s">
        <v>2</v>
      </c>
      <c r="H8" s="9" t="s">
        <v>2</v>
      </c>
      <c r="I8" s="9" t="s">
        <v>2</v>
      </c>
      <c r="J8" s="9" t="s">
        <v>2</v>
      </c>
      <c r="K8" s="9" t="s">
        <v>2</v>
      </c>
      <c r="L8" s="9" t="s">
        <v>2</v>
      </c>
      <c r="M8" s="9" t="s">
        <v>2</v>
      </c>
    </row>
    <row r="9" s="1" customFormat="1" ht="21" customHeight="1" spans="1:13">
      <c r="A9" s="11" t="s">
        <v>14</v>
      </c>
      <c r="B9" s="6" t="s">
        <v>2</v>
      </c>
      <c r="C9" s="6" t="s">
        <v>2</v>
      </c>
      <c r="D9" s="9">
        <v>0.93</v>
      </c>
      <c r="E9" s="9" t="s">
        <v>2</v>
      </c>
      <c r="F9" s="9" t="s">
        <v>2</v>
      </c>
      <c r="G9" s="9" t="s">
        <v>2</v>
      </c>
      <c r="H9" s="9" t="s">
        <v>2</v>
      </c>
      <c r="I9" s="9" t="s">
        <v>2</v>
      </c>
      <c r="J9" s="9" t="s">
        <v>2</v>
      </c>
      <c r="K9" s="9" t="s">
        <v>2</v>
      </c>
      <c r="L9" s="9" t="s">
        <v>2</v>
      </c>
      <c r="M9" s="9" t="s">
        <v>2</v>
      </c>
    </row>
    <row r="10" s="1" customFormat="1" ht="21" customHeight="1" spans="1:13">
      <c r="A10" s="11" t="s">
        <v>15</v>
      </c>
      <c r="B10" s="6" t="s">
        <v>2</v>
      </c>
      <c r="C10" s="6" t="s">
        <v>2</v>
      </c>
      <c r="D10" s="9">
        <v>3.67</v>
      </c>
      <c r="E10" s="9" t="s">
        <v>2</v>
      </c>
      <c r="F10" s="9" t="s">
        <v>2</v>
      </c>
      <c r="G10" s="9" t="s">
        <v>2</v>
      </c>
      <c r="H10" s="9" t="s">
        <v>2</v>
      </c>
      <c r="I10" s="9" t="s">
        <v>2</v>
      </c>
      <c r="J10" s="9" t="s">
        <v>2</v>
      </c>
      <c r="K10" s="9" t="s">
        <v>2</v>
      </c>
      <c r="L10" s="9" t="s">
        <v>2</v>
      </c>
      <c r="M10" s="9" t="s">
        <v>2</v>
      </c>
    </row>
    <row r="11" s="1" customFormat="1" ht="21" customHeight="1" spans="1:13">
      <c r="A11" s="11" t="s">
        <v>16</v>
      </c>
      <c r="B11" s="6" t="s">
        <v>2</v>
      </c>
      <c r="C11" s="6" t="s">
        <v>2</v>
      </c>
      <c r="D11" s="9">
        <v>0</v>
      </c>
      <c r="E11" s="9" t="s">
        <v>2</v>
      </c>
      <c r="F11" s="9" t="s">
        <v>2</v>
      </c>
      <c r="G11" s="9" t="s">
        <v>2</v>
      </c>
      <c r="H11" s="9" t="s">
        <v>2</v>
      </c>
      <c r="I11" s="9" t="s">
        <v>2</v>
      </c>
      <c r="J11" s="9" t="s">
        <v>2</v>
      </c>
      <c r="K11" s="9" t="s">
        <v>2</v>
      </c>
      <c r="L11" s="9" t="s">
        <v>2</v>
      </c>
      <c r="M11" s="9" t="s">
        <v>2</v>
      </c>
    </row>
    <row r="12" s="1" customFormat="1" ht="21" customHeight="1" spans="1:13">
      <c r="A12" s="11" t="s">
        <v>17</v>
      </c>
      <c r="B12" s="6" t="s">
        <v>2</v>
      </c>
      <c r="C12" s="6" t="s">
        <v>2</v>
      </c>
      <c r="D12" s="6" t="s">
        <v>2</v>
      </c>
      <c r="E12" s="6" t="s">
        <v>2</v>
      </c>
      <c r="F12" s="6" t="s">
        <v>2</v>
      </c>
      <c r="G12" s="6" t="s">
        <v>2</v>
      </c>
      <c r="H12" s="6" t="s">
        <v>2</v>
      </c>
      <c r="I12" s="6" t="s">
        <v>2</v>
      </c>
      <c r="J12" s="6" t="s">
        <v>2</v>
      </c>
      <c r="K12" s="6" t="s">
        <v>2</v>
      </c>
      <c r="L12" s="6" t="s">
        <v>2</v>
      </c>
      <c r="M12" s="6" t="s">
        <v>2</v>
      </c>
    </row>
    <row r="13" s="1" customFormat="1" ht="21" customHeight="1" spans="1:13">
      <c r="A13" s="12" t="s">
        <v>2</v>
      </c>
      <c r="B13" s="12" t="s">
        <v>2</v>
      </c>
      <c r="C13" s="12" t="s">
        <v>2</v>
      </c>
      <c r="D13" s="6" t="s">
        <v>18</v>
      </c>
      <c r="E13" s="6" t="s">
        <v>19</v>
      </c>
      <c r="F13" s="6" t="s">
        <v>20</v>
      </c>
      <c r="G13" s="6" t="s">
        <v>21</v>
      </c>
      <c r="H13" s="6" t="s">
        <v>22</v>
      </c>
      <c r="I13" s="6" t="s">
        <v>23</v>
      </c>
      <c r="J13" s="6" t="s">
        <v>24</v>
      </c>
      <c r="K13" s="6" t="s">
        <v>25</v>
      </c>
      <c r="L13" s="6" t="s">
        <v>26</v>
      </c>
      <c r="M13" s="6" t="s">
        <v>2</v>
      </c>
    </row>
    <row r="14" s="1" customFormat="1" ht="24" customHeight="1" spans="1:13">
      <c r="A14" s="11" t="s">
        <v>15</v>
      </c>
      <c r="B14" s="6" t="s">
        <v>2</v>
      </c>
      <c r="C14" s="6" t="s">
        <v>2</v>
      </c>
      <c r="D14" s="13"/>
      <c r="E14" s="9"/>
      <c r="F14" s="9"/>
      <c r="G14" s="9"/>
      <c r="H14" s="9">
        <v>1.468</v>
      </c>
      <c r="I14" s="9">
        <v>1.101</v>
      </c>
      <c r="J14" s="9">
        <v>1.101</v>
      </c>
      <c r="K14" s="9"/>
      <c r="L14" s="9"/>
      <c r="M14" s="9" t="s">
        <v>2</v>
      </c>
    </row>
    <row r="15" s="1" customFormat="1" ht="24" customHeight="1" spans="1:13">
      <c r="A15" s="11" t="s">
        <v>16</v>
      </c>
      <c r="B15" s="6" t="s">
        <v>2</v>
      </c>
      <c r="C15" s="6" t="s">
        <v>2</v>
      </c>
      <c r="D15" s="13"/>
      <c r="E15" s="13"/>
      <c r="F15" s="9"/>
      <c r="G15" s="9"/>
      <c r="H15" s="9"/>
      <c r="I15" s="9"/>
      <c r="J15" s="9"/>
      <c r="K15" s="9"/>
      <c r="L15" s="9"/>
      <c r="M15" s="9" t="s">
        <v>2</v>
      </c>
    </row>
    <row r="16" s="1" customFormat="1" ht="24" customHeight="1" spans="1:13">
      <c r="A16" s="6" t="s">
        <v>2</v>
      </c>
      <c r="B16" s="6" t="s">
        <v>2</v>
      </c>
      <c r="C16" s="6" t="s">
        <v>2</v>
      </c>
      <c r="D16" s="14" t="s">
        <v>2</v>
      </c>
      <c r="E16" s="6" t="s">
        <v>2</v>
      </c>
      <c r="F16" s="6" t="s">
        <v>2</v>
      </c>
      <c r="G16" s="6" t="s">
        <v>2</v>
      </c>
      <c r="H16" s="6" t="s">
        <v>2</v>
      </c>
      <c r="I16" s="6" t="s">
        <v>2</v>
      </c>
      <c r="J16" s="6" t="s">
        <v>2</v>
      </c>
      <c r="K16" s="6" t="s">
        <v>2</v>
      </c>
      <c r="L16" s="6" t="s">
        <v>2</v>
      </c>
      <c r="M16" s="6"/>
    </row>
    <row r="17" s="1" customFormat="1" ht="24" customHeight="1" spans="1:13">
      <c r="A17" s="4" t="s">
        <v>27</v>
      </c>
      <c r="B17" s="5" t="s">
        <v>2</v>
      </c>
      <c r="C17" s="5" t="s">
        <v>2</v>
      </c>
      <c r="D17" s="9">
        <f>H19+J19+L19+L20+J20+H20+F20+D20+B20+F19+B21+D21+F21+H21+J21+L21+B22+D22+F22+H22+J22+L22+B23+D23+F23+H23+J23+L23+B24+D24+F24+H24+J24+L24</f>
        <v>28.66302</v>
      </c>
      <c r="E17" s="9" t="s">
        <v>2</v>
      </c>
      <c r="F17" s="9" t="s">
        <v>2</v>
      </c>
      <c r="G17" s="9" t="s">
        <v>2</v>
      </c>
      <c r="H17" s="9" t="s">
        <v>2</v>
      </c>
      <c r="I17" s="9" t="s">
        <v>2</v>
      </c>
      <c r="J17" s="9" t="s">
        <v>2</v>
      </c>
      <c r="K17" s="9" t="s">
        <v>2</v>
      </c>
      <c r="L17" s="9" t="s">
        <v>2</v>
      </c>
      <c r="M17" s="9" t="s">
        <v>2</v>
      </c>
    </row>
    <row r="18" s="1" customFormat="1" ht="24" customHeight="1" spans="1:13">
      <c r="A18" s="6"/>
      <c r="B18" s="6" t="s">
        <v>2</v>
      </c>
      <c r="C18" s="6" t="s">
        <v>2</v>
      </c>
      <c r="D18" s="6" t="s">
        <v>2</v>
      </c>
      <c r="E18" s="6" t="s">
        <v>2</v>
      </c>
      <c r="F18" s="6" t="s">
        <v>2</v>
      </c>
      <c r="G18" s="6" t="s">
        <v>2</v>
      </c>
      <c r="H18" s="6" t="s">
        <v>2</v>
      </c>
      <c r="I18" s="6" t="s">
        <v>2</v>
      </c>
      <c r="J18" s="6" t="s">
        <v>2</v>
      </c>
      <c r="K18" s="6" t="s">
        <v>2</v>
      </c>
      <c r="L18" s="6" t="s">
        <v>2</v>
      </c>
      <c r="M18" s="6" t="s">
        <v>2</v>
      </c>
    </row>
    <row r="19" s="1" customFormat="1" ht="24" customHeight="1" spans="1:13">
      <c r="A19" s="6" t="s">
        <v>19</v>
      </c>
      <c r="B19" s="9"/>
      <c r="C19" s="6" t="s">
        <v>20</v>
      </c>
      <c r="D19" s="9"/>
      <c r="E19" s="6" t="s">
        <v>21</v>
      </c>
      <c r="F19" s="9"/>
      <c r="G19" s="6" t="s">
        <v>22</v>
      </c>
      <c r="H19" s="9"/>
      <c r="I19" s="6" t="s">
        <v>28</v>
      </c>
      <c r="J19" s="9">
        <v>0.9367</v>
      </c>
      <c r="K19" s="6" t="s">
        <v>29</v>
      </c>
      <c r="L19" s="9">
        <v>1.49872</v>
      </c>
      <c r="M19" s="9"/>
    </row>
    <row r="20" s="1" customFormat="1" ht="24" customHeight="1" spans="1:13">
      <c r="A20" s="6" t="s">
        <v>30</v>
      </c>
      <c r="B20" s="9">
        <v>1.8734</v>
      </c>
      <c r="C20" s="6" t="s">
        <v>31</v>
      </c>
      <c r="D20" s="9">
        <v>1.8734</v>
      </c>
      <c r="E20" s="6" t="s">
        <v>32</v>
      </c>
      <c r="F20" s="9">
        <v>1.8734</v>
      </c>
      <c r="G20" s="6" t="s">
        <v>33</v>
      </c>
      <c r="H20" s="9">
        <v>1.8734</v>
      </c>
      <c r="I20" s="6" t="s">
        <v>34</v>
      </c>
      <c r="J20" s="9">
        <v>1.8734</v>
      </c>
      <c r="K20" s="6" t="s">
        <v>35</v>
      </c>
      <c r="L20" s="9">
        <v>1.8734</v>
      </c>
      <c r="M20" s="9"/>
    </row>
    <row r="21" s="1" customFormat="1" ht="24" customHeight="1" spans="1:13">
      <c r="A21" s="6" t="s">
        <v>36</v>
      </c>
      <c r="B21" s="9">
        <v>1.8734</v>
      </c>
      <c r="C21" s="6" t="s">
        <v>37</v>
      </c>
      <c r="D21" s="9">
        <v>1.8734</v>
      </c>
      <c r="E21" s="6" t="s">
        <v>38</v>
      </c>
      <c r="F21" s="9">
        <v>1.8734</v>
      </c>
      <c r="G21" s="6" t="s">
        <v>39</v>
      </c>
      <c r="H21" s="9">
        <v>1.8734</v>
      </c>
      <c r="I21" s="6" t="s">
        <v>40</v>
      </c>
      <c r="J21" s="9">
        <v>1.8734</v>
      </c>
      <c r="K21" s="6" t="s">
        <v>41</v>
      </c>
      <c r="L21" s="9">
        <v>1.8734</v>
      </c>
      <c r="M21" s="9"/>
    </row>
    <row r="22" s="1" customFormat="1" ht="24" customHeight="1" spans="1:13">
      <c r="A22" s="6" t="s">
        <v>42</v>
      </c>
      <c r="B22" s="9">
        <v>1.8734</v>
      </c>
      <c r="C22" s="6" t="s">
        <v>43</v>
      </c>
      <c r="D22" s="9">
        <v>1.8734</v>
      </c>
      <c r="E22" s="6" t="s">
        <v>44</v>
      </c>
      <c r="F22" s="9"/>
      <c r="G22" s="6" t="s">
        <v>45</v>
      </c>
      <c r="H22" s="9"/>
      <c r="I22" s="6" t="s">
        <v>46</v>
      </c>
      <c r="J22" s="9"/>
      <c r="K22" s="6" t="s">
        <v>47</v>
      </c>
      <c r="L22" s="9"/>
      <c r="M22" s="9"/>
    </row>
    <row r="23" s="1" customFormat="1" ht="24" customHeight="1" spans="1:13">
      <c r="A23" s="6" t="s">
        <v>48</v>
      </c>
      <c r="B23" s="9"/>
      <c r="C23" s="6" t="s">
        <v>49</v>
      </c>
      <c r="D23" s="9"/>
      <c r="E23" s="6" t="s">
        <v>50</v>
      </c>
      <c r="F23" s="9"/>
      <c r="G23" s="6" t="s">
        <v>51</v>
      </c>
      <c r="H23" s="9"/>
      <c r="I23" s="6" t="s">
        <v>52</v>
      </c>
      <c r="J23" s="9"/>
      <c r="K23" s="6" t="s">
        <v>53</v>
      </c>
      <c r="L23" s="9"/>
      <c r="M23" s="9"/>
    </row>
    <row r="24" s="1" customFormat="1" ht="24" customHeight="1" spans="1:13">
      <c r="A24" s="6" t="s">
        <v>54</v>
      </c>
      <c r="B24" s="9"/>
      <c r="C24" s="6" t="s">
        <v>55</v>
      </c>
      <c r="D24" s="9"/>
      <c r="E24" s="6" t="s">
        <v>56</v>
      </c>
      <c r="F24" s="9"/>
      <c r="G24" s="6" t="s">
        <v>57</v>
      </c>
      <c r="H24" s="9"/>
      <c r="I24" s="6" t="s">
        <v>58</v>
      </c>
      <c r="J24" s="9"/>
      <c r="K24" s="6" t="s">
        <v>59</v>
      </c>
      <c r="L24" s="9"/>
      <c r="M24" s="9"/>
    </row>
    <row r="25" s="1" customFormat="1" ht="21" customHeight="1" spans="1:13">
      <c r="A25" s="15" t="s">
        <v>2</v>
      </c>
      <c r="B25" s="15" t="s">
        <v>2</v>
      </c>
      <c r="C25" s="15" t="s">
        <v>2</v>
      </c>
      <c r="D25" s="15"/>
      <c r="E25" s="15" t="s">
        <v>2</v>
      </c>
      <c r="F25" s="16" t="s">
        <v>60</v>
      </c>
      <c r="G25" s="16" t="s">
        <v>2</v>
      </c>
      <c r="H25" s="16" t="s">
        <v>2</v>
      </c>
      <c r="I25" s="16" t="s">
        <v>2</v>
      </c>
      <c r="J25" s="16" t="s">
        <v>2</v>
      </c>
      <c r="K25" s="17">
        <f>D17/D8</f>
        <v>6.23109130434783</v>
      </c>
      <c r="L25" s="17"/>
      <c r="M25" s="17"/>
    </row>
    <row r="26" s="1" customFormat="1" ht="21" customHeight="1" spans="1:13">
      <c r="A26" s="16" t="s">
        <v>61</v>
      </c>
      <c r="B26" s="16" t="s">
        <v>2</v>
      </c>
      <c r="C26" s="16" t="s">
        <v>2</v>
      </c>
      <c r="D26" s="18">
        <v>5.56372</v>
      </c>
      <c r="E26" s="18"/>
      <c r="F26" s="16" t="s">
        <v>62</v>
      </c>
      <c r="G26" s="16" t="s">
        <v>2</v>
      </c>
      <c r="H26" s="16" t="s">
        <v>2</v>
      </c>
      <c r="I26" s="16" t="s">
        <v>2</v>
      </c>
      <c r="J26" s="16" t="s">
        <v>2</v>
      </c>
      <c r="K26" s="17">
        <f>D17/D26</f>
        <v>5.15177255505309</v>
      </c>
      <c r="L26" s="17"/>
      <c r="M26" s="17"/>
    </row>
    <row r="27" s="1" customFormat="1" ht="21" customHeight="1" spans="1:13">
      <c r="A27" s="16" t="s">
        <v>63</v>
      </c>
      <c r="B27" s="16" t="s">
        <v>2</v>
      </c>
      <c r="C27" s="16" t="s">
        <v>2</v>
      </c>
      <c r="D27" s="18">
        <f>D10+D11</f>
        <v>3.67</v>
      </c>
      <c r="E27" s="18"/>
      <c r="F27" s="16" t="s">
        <v>64</v>
      </c>
      <c r="G27" s="16" t="s">
        <v>2</v>
      </c>
      <c r="H27" s="16" t="s">
        <v>2</v>
      </c>
      <c r="I27" s="16" t="s">
        <v>2</v>
      </c>
      <c r="J27" s="16" t="s">
        <v>2</v>
      </c>
      <c r="K27" s="17">
        <f>D17/D27</f>
        <v>7.81008719346049</v>
      </c>
      <c r="L27" s="17"/>
      <c r="M27" s="17"/>
    </row>
    <row r="28" s="1" customFormat="1" ht="21" customHeight="1" spans="1:13">
      <c r="A28" s="16" t="s">
        <v>65</v>
      </c>
      <c r="B28" s="16" t="s">
        <v>2</v>
      </c>
      <c r="C28" s="16" t="s">
        <v>2</v>
      </c>
      <c r="D28" s="18">
        <v>5.56372</v>
      </c>
      <c r="E28" s="18"/>
      <c r="F28" s="16" t="s">
        <v>66</v>
      </c>
      <c r="G28" s="16" t="s">
        <v>2</v>
      </c>
      <c r="H28" s="16" t="s">
        <v>2</v>
      </c>
      <c r="I28" s="16" t="s">
        <v>2</v>
      </c>
      <c r="J28" s="16" t="s">
        <v>2</v>
      </c>
      <c r="K28" s="17">
        <f>D17/D28</f>
        <v>5.15177255505309</v>
      </c>
      <c r="L28" s="17"/>
      <c r="M28" s="17"/>
    </row>
    <row r="29" s="1" customFormat="1" ht="21" customHeight="1" spans="1:13">
      <c r="A29" s="16" t="s">
        <v>67</v>
      </c>
      <c r="B29" s="16" t="s">
        <v>2</v>
      </c>
      <c r="C29" s="16" t="s">
        <v>2</v>
      </c>
      <c r="D29" s="18">
        <f>D10</f>
        <v>3.67</v>
      </c>
      <c r="E29" s="18"/>
      <c r="F29" s="16" t="s">
        <v>68</v>
      </c>
      <c r="G29" s="16" t="s">
        <v>2</v>
      </c>
      <c r="H29" s="16" t="s">
        <v>2</v>
      </c>
      <c r="I29" s="16" t="s">
        <v>2</v>
      </c>
      <c r="J29" s="16" t="s">
        <v>2</v>
      </c>
      <c r="K29" s="17">
        <f>D17/D29</f>
        <v>7.81008719346049</v>
      </c>
      <c r="L29" s="17"/>
      <c r="M29" s="17"/>
    </row>
    <row r="30" s="1" customFormat="1" ht="52" customHeight="1" spans="1:13">
      <c r="A30" s="4" t="s">
        <v>69</v>
      </c>
      <c r="B30" s="5" t="s">
        <v>2</v>
      </c>
      <c r="C30" s="19" t="str">
        <f>'[1]1.项目基本情况表'!C20</f>
        <v>市场价格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="1" customFormat="1" ht="33" customHeight="1" spans="1:13">
      <c r="A31" s="20" t="s">
        <v>70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</sheetData>
  <protectedRanges>
    <protectedRange sqref="D2:M11 D17 L19:M24 C30 B19:B20 D14:M15 D19 D20 F19 F20 H19 H20 J19 J20 C21 B21 D21 F21 H21 J21 B22 D22 F23:F24 F22 H23:H24 H22 J23:J24 J22 D24 D23 B24 B23" name="区域1"/>
    <protectedRange sqref="K25:M29 D26:E27 D29:E29 D28:E28" name="区域1_1"/>
  </protectedRanges>
  <mergeCells count="59">
    <mergeCell ref="A1:M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M12"/>
    <mergeCell ref="A13:C13"/>
    <mergeCell ref="L13:M13"/>
    <mergeCell ref="A14:C14"/>
    <mergeCell ref="L14:M14"/>
    <mergeCell ref="A15:C15"/>
    <mergeCell ref="L15:M15"/>
    <mergeCell ref="L16:M16"/>
    <mergeCell ref="A17:C17"/>
    <mergeCell ref="D17:M17"/>
    <mergeCell ref="A18:M18"/>
    <mergeCell ref="L19:M19"/>
    <mergeCell ref="L20:M20"/>
    <mergeCell ref="L21:M21"/>
    <mergeCell ref="L22:M22"/>
    <mergeCell ref="L23:M23"/>
    <mergeCell ref="L24:M24"/>
    <mergeCell ref="F25:J25"/>
    <mergeCell ref="K25:M25"/>
    <mergeCell ref="A26:C26"/>
    <mergeCell ref="D26:E26"/>
    <mergeCell ref="F26:J26"/>
    <mergeCell ref="K26:M26"/>
    <mergeCell ref="A27:C27"/>
    <mergeCell ref="D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B30"/>
    <mergeCell ref="C30:M30"/>
    <mergeCell ref="A31:M31"/>
  </mergeCells>
  <dataValidations count="6">
    <dataValidation type="list" allowBlank="1" showInputMessage="1" showErrorMessage="1" sqref="D3:M3">
      <formula1>"土地储备,政府收费公路,棚户区改造,轨道交通,其他交通基础设施,能源,农林水利,生态环保,教育,医疗卫生,冷链物流设施,市政和产业园区基础设施,扶贫,乡村振兴,其他,2"</formula1>
    </dataValidation>
    <dataValidation type="decimal" operator="between" allowBlank="1" showInputMessage="1" showErrorMessage="1" sqref="D8:M8">
      <formula1>1E-34</formula1>
      <formula2>9.99999999999999E+33</formula2>
    </dataValidation>
    <dataValidation type="decimal" operator="between" allowBlank="1" showInputMessage="1" showErrorMessage="1" sqref="D17:M17">
      <formula1>0</formula1>
      <formula2>9.99999999999999E+25</formula2>
    </dataValidation>
    <dataValidation type="decimal" operator="between" allowBlank="1" showInputMessage="1" showErrorMessage="1" sqref="D25 D26:E29">
      <formula1>1E-33</formula1>
      <formula2>9.99999999999999E+33</formula2>
    </dataValidation>
    <dataValidation type="decimal" operator="between" allowBlank="1" showInputMessage="1" showErrorMessage="1" sqref="B19:B24 D19:D24 F19:F24 H19:H24 J19:J24 D14:M15 K25:M29 L19:M24">
      <formula1>0</formula1>
      <formula2>9.99999999999999E+34</formula2>
    </dataValidation>
    <dataValidation type="decimal" operator="between" allowBlank="1" showInputMessage="1" showErrorMessage="1" sqref="D9:M11">
      <formula1>0</formula1>
      <formula2>9.99999999999999E+22</formula2>
    </dataValidation>
  </dataValidations>
  <pageMargins left="0.75" right="0.75" top="1" bottom="1" header="0.5" footer="0.5"/>
  <pageSetup paperSize="9" scale="56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</rangeList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25377</dc:creator>
  <cp:lastModifiedBy>审计二组-李宗良</cp:lastModifiedBy>
  <dcterms:created xsi:type="dcterms:W3CDTF">2025-03-17T10:33:00Z</dcterms:created>
  <dcterms:modified xsi:type="dcterms:W3CDTF">2025-11-14T15:23:50Z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EC7B5F14132D41748AE39CBAEE936571_11</vt:lpwstr>
  </property>
  <property fmtid="{D5CDD505-2E9C-101B-9397-08002B2CF9AE}" pid="3" name="KSOProductBuildVer">
    <vt:lpwstr>2052-12.1.0.23542</vt:lpwstr>
  </property>
</Properties>
</file>